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20730" windowHeight="11400" firstSheet="1" activeTab="1"/>
  </bookViews>
  <sheets>
    <sheet name="2015 год РСК Ямала" sheetId="1" state="hidden" r:id="rId1"/>
    <sheet name="ООО СЭС 2019 год" sheetId="2" r:id="rId2"/>
  </sheets>
  <externalReferences>
    <externalReference r:id="rId5"/>
    <externalReference r:id="rId6"/>
    <externalReference r:id="rId7"/>
  </externalReferences>
  <definedNames>
    <definedName name="TABLE" localSheetId="0">'2015 год РСК Ямала'!$A$7:$F$43</definedName>
    <definedName name="TABLE" localSheetId="1">'ООО СЭС 2019 год'!$A$7:$F$43</definedName>
    <definedName name="_xlnm.Print_Titles" localSheetId="0">'2015 год РСК Ямала'!$7:$7</definedName>
    <definedName name="_xlnm.Print_Titles" localSheetId="1">'ООО СЭС 2019 год'!$7:$7</definedName>
    <definedName name="_xlnm.Print_Area" localSheetId="0">'2015 год РСК Ямала'!$A$1:$F$47</definedName>
    <definedName name="_xlnm.Print_Area" localSheetId="1">'ООО СЭС 2019 год'!$A$1:$F$47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E25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подконтрольные</t>
        </r>
      </text>
    </comment>
    <comment ref="E30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неподконтрольные
</t>
        </r>
      </text>
    </comment>
  </commentList>
</comments>
</file>

<file path=xl/sharedStrings.xml><?xml version="1.0" encoding="utf-8"?>
<sst xmlns="http://schemas.openxmlformats.org/spreadsheetml/2006/main" count="195" uniqueCount="92">
  <si>
    <t>Наименование показателей</t>
  </si>
  <si>
    <t>Единица измерения</t>
  </si>
  <si>
    <t>1.</t>
  </si>
  <si>
    <t>Показатели эффективности деятельности организации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</si>
  <si>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</si>
  <si>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</si>
  <si>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</si>
  <si>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</si>
  <si>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</si>
  <si>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</si>
  <si>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</si>
  <si>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</si>
  <si>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</si>
  <si>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</si>
  <si>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</si>
  <si>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</si>
  <si>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процент</t>
  </si>
  <si>
    <t>3.</t>
  </si>
  <si>
    <t>3.1.</t>
  </si>
  <si>
    <t>МВт</t>
  </si>
  <si>
    <t>3.2.</t>
  </si>
  <si>
    <t>МВт·ч</t>
  </si>
  <si>
    <t>3.3.</t>
  </si>
  <si>
    <t>тыс. кВт·ч</t>
  </si>
  <si>
    <t>3.5.</t>
  </si>
  <si>
    <t>3.6.</t>
  </si>
  <si>
    <t>3.7.</t>
  </si>
  <si>
    <t>3.8.</t>
  </si>
  <si>
    <t>4.</t>
  </si>
  <si>
    <t>Необходимая валовая выручка по регулируемым видам деятельности организации - всего</t>
  </si>
  <si>
    <t>4.1.</t>
  </si>
  <si>
    <t>оплата труда</t>
  </si>
  <si>
    <t>ремонт основных фондов</t>
  </si>
  <si>
    <t>материальные затраты</t>
  </si>
  <si>
    <t>4.2.</t>
  </si>
  <si>
    <t>4.3.</t>
  </si>
  <si>
    <t>4.4.</t>
  </si>
  <si>
    <t>4.4.1.</t>
  </si>
  <si>
    <t>Реквизиты инвестиционной программы (кем утверждена, дата утверждения, номер приказа)</t>
  </si>
  <si>
    <t>Справочно:</t>
  </si>
  <si>
    <t>у.е.</t>
  </si>
  <si>
    <t>тыс. рублей (у.е.)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</si>
  <si>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</si>
  <si>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</si>
  <si>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</si>
  <si>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</si>
  <si>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</si>
  <si>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</si>
  <si>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</si>
  <si>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5.3.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</si>
  <si>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</si>
  <si>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</si>
  <si>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</si>
  <si>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t>№ 
п/п</t>
  </si>
  <si>
    <t>Предложения 
на расчетный период регулирования</t>
  </si>
  <si>
    <r>
      <t xml:space="preserve">Показатели, утвержденные 
на базовый период </t>
    </r>
    <r>
      <rPr>
        <vertAlign val="superscript"/>
        <sz val="12"/>
        <rFont val="Times New Roman"/>
        <family val="1"/>
      </rPr>
      <t>1</t>
    </r>
  </si>
  <si>
    <t>Фактические показатели 
за год, предшествующий базовому периоду</t>
  </si>
  <si>
    <t>Приложение № 2
к предложению о размере цен (тарифов), долгосрочных параметров регулирования</t>
  </si>
  <si>
    <r>
      <t xml:space="preserve">Расчетный объем услуг в части управления технологическими режимами </t>
    </r>
    <r>
      <rPr>
        <vertAlign val="superscript"/>
        <sz val="12"/>
        <rFont val="Times New Roman"/>
        <family val="1"/>
      </rPr>
      <t>2</t>
    </r>
  </si>
  <si>
    <r>
      <t xml:space="preserve">Расчетный объем услуг в части обеспечения надежности </t>
    </r>
    <r>
      <rPr>
        <vertAlign val="superscript"/>
        <sz val="12"/>
        <rFont val="Times New Roman"/>
        <family val="1"/>
      </rPr>
      <t>2</t>
    </r>
  </si>
  <si>
    <r>
      <t xml:space="preserve">Заявленная мощность </t>
    </r>
    <r>
      <rPr>
        <vertAlign val="superscript"/>
        <sz val="12"/>
        <rFont val="Times New Roman"/>
        <family val="1"/>
      </rPr>
      <t>3</t>
    </r>
  </si>
  <si>
    <t xml:space="preserve">
3.4.</t>
  </si>
  <si>
    <t xml:space="preserve">
тыс. кВт·ч</t>
  </si>
  <si>
    <r>
      <t xml:space="preserve">
Объем полезного отпуска электроэнергии - всего </t>
    </r>
    <r>
      <rPr>
        <vertAlign val="superscript"/>
        <sz val="12"/>
        <rFont val="Times New Roman"/>
        <family val="1"/>
      </rPr>
      <t>3</t>
    </r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</si>
  <si>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2"/>
        <rFont val="Times New Roman"/>
        <family val="1"/>
      </rPr>
      <t>3</t>
    </r>
  </si>
  <si>
    <r>
      <t>Норматив потерь электрической энергии (с указанием реквизитов приказа Минэнерго России, которым утверждены нормативы)</t>
    </r>
    <r>
      <rPr>
        <vertAlign val="superscript"/>
        <sz val="12"/>
        <rFont val="Times New Roman"/>
        <family val="1"/>
      </rPr>
      <t>3</t>
    </r>
  </si>
  <si>
    <t>Показатели регулируемых 
видов деятельности организации</t>
  </si>
  <si>
    <t>Рентабельность продаж (величина прибыли от продаж 
в каждом рубле выручки). 
Нормальное значение для данной отрасли от 9 процентов и более</t>
  </si>
  <si>
    <r>
      <t>Реквизиты программы энергоэффективности (кем утверждена, дата утверждения, номер приказа)</t>
    </r>
    <r>
      <rPr>
        <vertAlign val="superscript"/>
        <sz val="12"/>
        <rFont val="Times New Roman"/>
        <family val="1"/>
      </rPr>
      <t>3</t>
    </r>
  </si>
  <si>
    <r>
      <t xml:space="preserve">Суммарный объем производства и потребления электрической энергии участниками оптового рынка электрической энергии </t>
    </r>
    <r>
      <rPr>
        <vertAlign val="superscript"/>
        <sz val="12"/>
        <rFont val="Times New Roman"/>
        <family val="1"/>
      </rPr>
      <t>4</t>
    </r>
  </si>
  <si>
    <t>в том числе:</t>
  </si>
  <si>
    <r>
      <t xml:space="preserve">Расходы, связанные
с производством
и реализацией 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 xml:space="preserve">; подконтрольные расходы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- всего</t>
    </r>
  </si>
  <si>
    <r>
      <t xml:space="preserve">Расходы, за исключением указанных в подпункте 4.1 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 xml:space="preserve">; неподконтрольные расходы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- всего </t>
    </r>
    <r>
      <rPr>
        <vertAlign val="superscript"/>
        <sz val="12"/>
        <rFont val="Times New Roman"/>
        <family val="1"/>
      </rPr>
      <t>3</t>
    </r>
  </si>
  <si>
    <t>Выпадающие, 
излишние доходы (расходы) прошлых лет</t>
  </si>
  <si>
    <r>
      <t xml:space="preserve">Объем условных единиц </t>
    </r>
    <r>
      <rPr>
        <vertAlign val="superscript"/>
        <sz val="12"/>
        <rFont val="Times New Roman"/>
        <family val="1"/>
      </rPr>
      <t>3</t>
    </r>
  </si>
  <si>
    <r>
      <t xml:space="preserve">Операционные расходы на условную единицу </t>
    </r>
    <r>
      <rPr>
        <vertAlign val="superscript"/>
        <sz val="12"/>
        <rFont val="Times New Roman"/>
        <family val="1"/>
      </rPr>
      <t>3</t>
    </r>
  </si>
  <si>
    <t>тыс. рублей на 
человека</t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</si>
  <si>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Базовый период - год, предшествующий расчетному периоду регулирования.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</si>
  <si>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организацией, осуществляющей оперативно-диспетчерское управление в электроэнергетике.</t>
    </r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</si>
  <si>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</si>
  <si>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коммерческим оператором оптового рынка электрической энергии (мощности).</t>
    </r>
  </si>
  <si>
    <t>Раздел 2. Основные показатели деятельности организаций, относящихся к субъектам естественных монополий,
а также коммерческого оператора оптового рынка электрической энергии (мощности)</t>
  </si>
  <si>
    <t>Инвестиции, осуществляемые 
за счет тарифных источников</t>
  </si>
  <si>
    <t>%</t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</si>
  <si>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_Базовый период - год, предшествующий расчетному периоду регулирования.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</si>
  <si>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_Заполняются организацией, осуществляющей оперативно-диспетчерское управление в электроэнергетике.</t>
    </r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</si>
  <si>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_Заполняются сетевыми организациями, осуществляющими передачу электрической энергии (мощности) по электрическим сетям.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</si>
  <si>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>_Заполняются коммерческим оператором оптового рынка электрической энергии (мощности).</t>
    </r>
  </si>
  <si>
    <t>утв МЭ №262 от 17.05.12 - 14,34%</t>
  </si>
  <si>
    <t xml:space="preserve">2018 год (утверждённый органами регулирования)
</t>
  </si>
  <si>
    <t>Предложения 
на 2019 год</t>
  </si>
  <si>
    <t>приказ МЭ РФ №674 от 30.09.2014г.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</si>
</sst>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#,##0.000"/>
  </numFmts>
  <fonts count="45">
    <font>
      <sz val="10"/>
      <name val="Arial Cyr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sz val="13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top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4" fontId="1" fillId="0" borderId="0" xfId="0" applyNumberFormat="1" applyFont="1" applyFill="1" applyAlignment="1">
      <alignment horizontal="center" vertical="top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 horizontal="center" vertical="top"/>
    </xf>
    <xf numFmtId="3" fontId="1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178" fontId="1" fillId="0" borderId="0" xfId="0" applyNumberFormat="1" applyFont="1" applyFill="1" applyAlignment="1">
      <alignment horizontal="center" vertical="top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10" fontId="1" fillId="0" borderId="0" xfId="0" applyNumberFormat="1" applyFont="1" applyFill="1" applyAlignment="1">
      <alignment horizontal="center" vertical="top"/>
    </xf>
    <xf numFmtId="2" fontId="1" fillId="0" borderId="0" xfId="0" applyNumberFormat="1" applyFont="1" applyFill="1" applyAlignment="1">
      <alignment horizontal="center" vertical="top" wrapText="1"/>
    </xf>
    <xf numFmtId="2" fontId="1" fillId="0" borderId="0" xfId="0" applyNumberFormat="1" applyFont="1" applyFill="1" applyAlignment="1">
      <alignment horizontal="center" vertical="top"/>
    </xf>
    <xf numFmtId="176" fontId="1" fillId="0" borderId="0" xfId="0" applyNumberFormat="1" applyFont="1" applyFill="1" applyAlignment="1">
      <alignment horizontal="center" vertical="top"/>
    </xf>
    <xf numFmtId="3" fontId="1" fillId="0" borderId="0" xfId="0" applyNumberFormat="1" applyFont="1" applyFill="1" applyAlignment="1">
      <alignment vertical="top"/>
    </xf>
    <xf numFmtId="1" fontId="1" fillId="0" borderId="0" xfId="0" applyNumberFormat="1" applyFont="1" applyFill="1" applyAlignment="1">
      <alignment vertical="top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4;&#1054;%20&#1057;&#1069;&#1057;\&#1058;&#1040;&#1056;&#1048;&#1060;&#1067;\2019\&#1058;&#1072;&#1088;&#1080;&#1092;%20&#1054;&#1054;&#1054;%20&#1057;&#1069;&#1057;%202019%20&#1075;&#1086;&#1076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4%20&#1088;&#1072;&#1079;&#1076;&#1077;&#1083;%202%20&#1057;&#1069;&#1057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4;&#1054;%20&#1057;&#1069;&#1057;\&#1058;&#1040;&#1056;&#1048;&#1060;&#1067;\2019\PRIL1.ELECTR.5.89%20(02.03.17)%20-%20&#1054;&#1054;&#1054;%20&#1057;&#1069;&#1057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 2018"/>
      <sheetName val="План по Самбургу 2018"/>
      <sheetName val="План по Тольке 2018"/>
      <sheetName val="Тариф 2019"/>
      <sheetName val="План по Самбургу 2019"/>
      <sheetName val="План по Тольке 2019"/>
    </sheetNames>
    <sheetDataSet>
      <sheetData sheetId="3">
        <row r="21">
          <cell r="G21">
            <v>1931.653</v>
          </cell>
          <cell r="K21">
            <v>1853.31</v>
          </cell>
          <cell r="O21">
            <v>1880.301</v>
          </cell>
        </row>
        <row r="126">
          <cell r="G126">
            <v>7402.55934</v>
          </cell>
          <cell r="K126">
            <v>2786.820669370815</v>
          </cell>
          <cell r="O126">
            <v>4674.592205777501</v>
          </cell>
        </row>
        <row r="128">
          <cell r="G128">
            <v>132891.96710892</v>
          </cell>
          <cell r="K128">
            <v>115574.13442562912</v>
          </cell>
          <cell r="O128">
            <v>143364.28561616046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тр.1_5"/>
    </sheetNames>
    <sheetDataSet>
      <sheetData sheetId="0">
        <row r="12">
          <cell r="D12">
            <v>4.663379</v>
          </cell>
          <cell r="E12">
            <v>4.1115900000000005</v>
          </cell>
          <cell r="F12">
            <v>4.252271</v>
          </cell>
        </row>
        <row r="26">
          <cell r="D26">
            <v>30.39558201158533</v>
          </cell>
          <cell r="E26">
            <v>28.711980936681375</v>
          </cell>
          <cell r="F26">
            <v>30.747292330259725</v>
          </cell>
        </row>
        <row r="27">
          <cell r="D27">
            <v>36.1</v>
          </cell>
          <cell r="E27">
            <v>38</v>
          </cell>
          <cell r="F27">
            <v>39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данные"/>
      <sheetName val="Титульный"/>
      <sheetName val="TEHSHEET"/>
      <sheetName val="Список листов"/>
      <sheetName val="Справочники"/>
      <sheetName val="Образец заявления"/>
      <sheetName val="П№1"/>
      <sheetName val="П№2"/>
      <sheetName val="П№3"/>
      <sheetName val="П№4"/>
      <sheetName val="П№5"/>
      <sheetName val="П№6"/>
      <sheetName val="П№6.1"/>
      <sheetName val="П№6.2"/>
      <sheetName val="П№7"/>
      <sheetName val="П№8 "/>
      <sheetName val="П№9"/>
      <sheetName val="П№10(топливо)"/>
      <sheetName val="П№11"/>
      <sheetName val="П№12 материалы"/>
      <sheetName val="П№13"/>
      <sheetName val="П№14"/>
      <sheetName val="П№14.1"/>
      <sheetName val="П№14.2"/>
      <sheetName val="П№14.3 "/>
      <sheetName val="П№14.4"/>
      <sheetName val="П№15(аренда)"/>
      <sheetName val="П№16.1(амортиз) "/>
      <sheetName val="П№16.2"/>
      <sheetName val="П№17"/>
      <sheetName val="П№18(транспорт)"/>
      <sheetName val="П№19 (прибыль)"/>
      <sheetName val="Т№1(сводная)"/>
      <sheetName val="Т№2"/>
      <sheetName val="ИТ№1"/>
      <sheetName val="ИТ№2"/>
      <sheetName val="ИТ№3"/>
      <sheetName val="ИТ№4 (исп аморт)"/>
      <sheetName val="ИТ№5"/>
      <sheetName val="ИТ№6"/>
      <sheetName val="ИТ№7"/>
      <sheetName val="Диапазоны"/>
      <sheetName val="Заголовок"/>
    </sheetNames>
    <sheetDataSet>
      <sheetData sheetId="34">
        <row r="16">
          <cell r="G16">
            <v>3945.9030000000002</v>
          </cell>
          <cell r="H16">
            <v>2720.120669370815</v>
          </cell>
          <cell r="I16">
            <v>2818.9413700000005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view="pageBreakPreview" zoomScaleSheetLayoutView="100" zoomScalePageLayoutView="0" workbookViewId="0" topLeftCell="A1">
      <selection activeCell="F7" sqref="F7"/>
    </sheetView>
  </sheetViews>
  <sheetFormatPr defaultColWidth="9.00390625" defaultRowHeight="12.75"/>
  <cols>
    <col min="1" max="1" width="6.625" style="1" customWidth="1"/>
    <col min="2" max="2" width="31.00390625" style="1" customWidth="1"/>
    <col min="3" max="3" width="12.25390625" style="1" customWidth="1"/>
    <col min="4" max="5" width="27.625" style="1" customWidth="1"/>
    <col min="6" max="6" width="24.125" style="1" customWidth="1"/>
    <col min="7" max="16384" width="9.125" style="1" customWidth="1"/>
  </cols>
  <sheetData>
    <row r="1" ht="54" customHeight="1">
      <c r="F1" s="10" t="s">
        <v>57</v>
      </c>
    </row>
    <row r="4" spans="1:6" ht="31.5" customHeight="1">
      <c r="A4" s="59" t="s">
        <v>81</v>
      </c>
      <c r="B4" s="60"/>
      <c r="C4" s="60"/>
      <c r="D4" s="60"/>
      <c r="E4" s="60"/>
      <c r="F4" s="60"/>
    </row>
    <row r="7" spans="1:6" s="9" customFormat="1" ht="50.25">
      <c r="A7" s="6" t="s">
        <v>53</v>
      </c>
      <c r="B7" s="7" t="s">
        <v>0</v>
      </c>
      <c r="C7" s="7" t="s">
        <v>1</v>
      </c>
      <c r="D7" s="7" t="s">
        <v>56</v>
      </c>
      <c r="E7" s="7" t="s">
        <v>55</v>
      </c>
      <c r="F7" s="8" t="s">
        <v>54</v>
      </c>
    </row>
    <row r="8" spans="1:6" s="13" customFormat="1" ht="42" customHeight="1">
      <c r="A8" s="2" t="s">
        <v>2</v>
      </c>
      <c r="B8" s="3" t="s">
        <v>3</v>
      </c>
      <c r="C8" s="2"/>
      <c r="D8" s="12"/>
      <c r="E8" s="12"/>
      <c r="F8" s="12"/>
    </row>
    <row r="9" spans="1:6" s="13" customFormat="1" ht="28.5" customHeight="1">
      <c r="A9" s="2" t="s">
        <v>4</v>
      </c>
      <c r="B9" s="3" t="s">
        <v>5</v>
      </c>
      <c r="C9" s="2" t="s">
        <v>6</v>
      </c>
      <c r="D9" s="12"/>
      <c r="E9" s="12"/>
      <c r="F9" s="12"/>
    </row>
    <row r="10" spans="1:6" s="13" customFormat="1" ht="28.5" customHeight="1">
      <c r="A10" s="2" t="s">
        <v>7</v>
      </c>
      <c r="B10" s="3" t="s">
        <v>8</v>
      </c>
      <c r="C10" s="2" t="s">
        <v>6</v>
      </c>
      <c r="D10" s="12"/>
      <c r="E10" s="12"/>
      <c r="F10" s="12"/>
    </row>
    <row r="11" spans="1:6" s="13" customFormat="1" ht="59.25" customHeight="1">
      <c r="A11" s="2" t="s">
        <v>9</v>
      </c>
      <c r="B11" s="3" t="s">
        <v>10</v>
      </c>
      <c r="C11" s="2" t="s">
        <v>6</v>
      </c>
      <c r="D11" s="12"/>
      <c r="E11" s="12"/>
      <c r="F11" s="12"/>
    </row>
    <row r="12" spans="1:6" s="13" customFormat="1" ht="27.75" customHeight="1">
      <c r="A12" s="2" t="s">
        <v>11</v>
      </c>
      <c r="B12" s="3" t="s">
        <v>12</v>
      </c>
      <c r="C12" s="2" t="s">
        <v>6</v>
      </c>
      <c r="D12" s="12"/>
      <c r="E12" s="12"/>
      <c r="F12" s="12"/>
    </row>
    <row r="13" spans="1:6" s="13" customFormat="1" ht="41.25" customHeight="1">
      <c r="A13" s="2" t="s">
        <v>13</v>
      </c>
      <c r="B13" s="3" t="s">
        <v>14</v>
      </c>
      <c r="C13" s="2"/>
      <c r="D13" s="12"/>
      <c r="E13" s="12"/>
      <c r="F13" s="12"/>
    </row>
    <row r="14" spans="1:6" s="13" customFormat="1" ht="110.25">
      <c r="A14" s="2" t="s">
        <v>15</v>
      </c>
      <c r="B14" s="3" t="s">
        <v>67</v>
      </c>
      <c r="C14" s="2" t="s">
        <v>16</v>
      </c>
      <c r="D14" s="12"/>
      <c r="E14" s="12"/>
      <c r="F14" s="12"/>
    </row>
    <row r="15" spans="1:6" s="13" customFormat="1" ht="58.5" customHeight="1">
      <c r="A15" s="2" t="s">
        <v>17</v>
      </c>
      <c r="B15" s="3" t="s">
        <v>66</v>
      </c>
      <c r="C15" s="2"/>
      <c r="D15" s="12"/>
      <c r="E15" s="12"/>
      <c r="F15" s="12"/>
    </row>
    <row r="16" spans="1:6" s="13" customFormat="1" ht="60.75" customHeight="1">
      <c r="A16" s="2" t="s">
        <v>18</v>
      </c>
      <c r="B16" s="3" t="s">
        <v>58</v>
      </c>
      <c r="C16" s="2" t="s">
        <v>19</v>
      </c>
      <c r="D16" s="12"/>
      <c r="E16" s="12"/>
      <c r="F16" s="12"/>
    </row>
    <row r="17" spans="1:6" s="13" customFormat="1" ht="39.75" customHeight="1">
      <c r="A17" s="2" t="s">
        <v>20</v>
      </c>
      <c r="B17" s="3" t="s">
        <v>59</v>
      </c>
      <c r="C17" s="2" t="s">
        <v>21</v>
      </c>
      <c r="D17" s="12"/>
      <c r="E17" s="12"/>
      <c r="F17" s="12"/>
    </row>
    <row r="18" spans="1:6" s="18" customFormat="1" ht="24.75" customHeight="1">
      <c r="A18" s="15" t="s">
        <v>22</v>
      </c>
      <c r="B18" s="16" t="s">
        <v>60</v>
      </c>
      <c r="C18" s="15" t="s">
        <v>19</v>
      </c>
      <c r="D18" s="17"/>
      <c r="E18" s="17"/>
      <c r="F18" s="17"/>
    </row>
    <row r="19" spans="1:6" s="13" customFormat="1" ht="60" customHeight="1">
      <c r="A19" s="2" t="s">
        <v>61</v>
      </c>
      <c r="B19" s="3" t="s">
        <v>63</v>
      </c>
      <c r="C19" s="2" t="s">
        <v>62</v>
      </c>
      <c r="D19" s="11"/>
      <c r="E19" s="11"/>
      <c r="F19" s="11"/>
    </row>
    <row r="20" spans="1:6" s="13" customFormat="1" ht="76.5" customHeight="1">
      <c r="A20" s="2" t="s">
        <v>24</v>
      </c>
      <c r="B20" s="3" t="s">
        <v>64</v>
      </c>
      <c r="C20" s="2" t="s">
        <v>23</v>
      </c>
      <c r="D20" s="12"/>
      <c r="E20" s="12"/>
      <c r="F20" s="12"/>
    </row>
    <row r="21" spans="1:6" s="13" customFormat="1" ht="93" customHeight="1">
      <c r="A21" s="2" t="s">
        <v>25</v>
      </c>
      <c r="B21" s="3" t="s">
        <v>65</v>
      </c>
      <c r="C21" s="2" t="s">
        <v>16</v>
      </c>
      <c r="D21" s="12"/>
      <c r="E21" s="12"/>
      <c r="F21" s="12"/>
    </row>
    <row r="22" spans="1:6" s="13" customFormat="1" ht="73.5" customHeight="1">
      <c r="A22" s="2" t="s">
        <v>26</v>
      </c>
      <c r="B22" s="3" t="s">
        <v>68</v>
      </c>
      <c r="C22" s="2"/>
      <c r="D22" s="12"/>
      <c r="E22" s="12"/>
      <c r="F22" s="12"/>
    </row>
    <row r="23" spans="1:6" s="13" customFormat="1" ht="76.5" customHeight="1">
      <c r="A23" s="2" t="s">
        <v>27</v>
      </c>
      <c r="B23" s="3" t="s">
        <v>69</v>
      </c>
      <c r="C23" s="2" t="s">
        <v>21</v>
      </c>
      <c r="D23" s="12"/>
      <c r="E23" s="12"/>
      <c r="F23" s="12"/>
    </row>
    <row r="24" spans="1:6" s="13" customFormat="1" ht="72" customHeight="1">
      <c r="A24" s="2" t="s">
        <v>28</v>
      </c>
      <c r="B24" s="3" t="s">
        <v>29</v>
      </c>
      <c r="C24" s="2"/>
      <c r="D24" s="12"/>
      <c r="E24" s="12"/>
      <c r="F24" s="12"/>
    </row>
    <row r="25" spans="1:6" s="13" customFormat="1" ht="90" customHeight="1">
      <c r="A25" s="2" t="s">
        <v>30</v>
      </c>
      <c r="B25" s="3" t="s">
        <v>71</v>
      </c>
      <c r="C25" s="2" t="s">
        <v>6</v>
      </c>
      <c r="D25" s="12"/>
      <c r="E25" s="12"/>
      <c r="F25" s="12"/>
    </row>
    <row r="26" spans="1:6" s="13" customFormat="1" ht="27" customHeight="1">
      <c r="A26" s="2"/>
      <c r="B26" s="3" t="s">
        <v>70</v>
      </c>
      <c r="C26" s="2"/>
      <c r="D26" s="12"/>
      <c r="E26" s="12"/>
      <c r="F26" s="12"/>
    </row>
    <row r="27" spans="1:6" s="13" customFormat="1" ht="27" customHeight="1">
      <c r="A27" s="2"/>
      <c r="B27" s="3" t="s">
        <v>31</v>
      </c>
      <c r="C27" s="2"/>
      <c r="D27" s="12"/>
      <c r="E27" s="12"/>
      <c r="F27" s="12"/>
    </row>
    <row r="28" spans="1:6" s="13" customFormat="1" ht="27" customHeight="1">
      <c r="A28" s="2"/>
      <c r="B28" s="3" t="s">
        <v>32</v>
      </c>
      <c r="C28" s="2"/>
      <c r="D28" s="12"/>
      <c r="E28" s="12"/>
      <c r="F28" s="12"/>
    </row>
    <row r="29" spans="1:6" s="13" customFormat="1" ht="27" customHeight="1">
      <c r="A29" s="2"/>
      <c r="B29" s="3" t="s">
        <v>33</v>
      </c>
      <c r="C29" s="2"/>
      <c r="D29" s="12"/>
      <c r="E29" s="12"/>
      <c r="F29" s="12"/>
    </row>
    <row r="30" spans="1:6" s="13" customFormat="1" ht="85.5" customHeight="1">
      <c r="A30" s="2" t="s">
        <v>34</v>
      </c>
      <c r="B30" s="3" t="s">
        <v>72</v>
      </c>
      <c r="C30" s="2" t="s">
        <v>6</v>
      </c>
      <c r="D30" s="12"/>
      <c r="E30" s="12"/>
      <c r="F30" s="12"/>
    </row>
    <row r="31" spans="1:6" s="13" customFormat="1" ht="60.75" customHeight="1">
      <c r="A31" s="2" t="s">
        <v>35</v>
      </c>
      <c r="B31" s="3" t="s">
        <v>73</v>
      </c>
      <c r="C31" s="2" t="s">
        <v>6</v>
      </c>
      <c r="D31" s="12"/>
      <c r="E31" s="12"/>
      <c r="F31" s="12"/>
    </row>
    <row r="32" spans="1:6" s="13" customFormat="1" ht="43.5" customHeight="1">
      <c r="A32" s="2" t="s">
        <v>36</v>
      </c>
      <c r="B32" s="3" t="s">
        <v>82</v>
      </c>
      <c r="C32" s="2" t="s">
        <v>6</v>
      </c>
      <c r="D32" s="12"/>
      <c r="E32" s="12"/>
      <c r="F32" s="12"/>
    </row>
    <row r="33" spans="1:6" s="13" customFormat="1" ht="70.5" customHeight="1">
      <c r="A33" s="2" t="s">
        <v>37</v>
      </c>
      <c r="B33" s="3" t="s">
        <v>38</v>
      </c>
      <c r="C33" s="2"/>
      <c r="D33" s="12"/>
      <c r="E33" s="12"/>
      <c r="F33" s="12"/>
    </row>
    <row r="34" spans="1:6" s="13" customFormat="1" ht="27" customHeight="1">
      <c r="A34" s="2"/>
      <c r="B34" s="19" t="s">
        <v>39</v>
      </c>
      <c r="C34" s="2"/>
      <c r="D34" s="12"/>
      <c r="E34" s="12"/>
      <c r="F34" s="12"/>
    </row>
    <row r="35" spans="1:6" s="13" customFormat="1" ht="30.75" customHeight="1">
      <c r="A35" s="2"/>
      <c r="B35" s="3" t="s">
        <v>74</v>
      </c>
      <c r="C35" s="2" t="s">
        <v>40</v>
      </c>
      <c r="D35" s="12"/>
      <c r="E35" s="12"/>
      <c r="F35" s="12"/>
    </row>
    <row r="36" spans="1:6" s="13" customFormat="1" ht="47.25">
      <c r="A36" s="2"/>
      <c r="B36" s="3" t="s">
        <v>75</v>
      </c>
      <c r="C36" s="2" t="s">
        <v>41</v>
      </c>
      <c r="D36" s="12"/>
      <c r="E36" s="12"/>
      <c r="F36" s="12"/>
    </row>
    <row r="37" spans="1:6" s="13" customFormat="1" ht="72.75" customHeight="1">
      <c r="A37" s="2" t="s">
        <v>42</v>
      </c>
      <c r="B37" s="3" t="s">
        <v>43</v>
      </c>
      <c r="C37" s="2"/>
      <c r="D37" s="12"/>
      <c r="E37" s="12"/>
      <c r="F37" s="12"/>
    </row>
    <row r="38" spans="1:6" s="13" customFormat="1" ht="41.25" customHeight="1">
      <c r="A38" s="2" t="s">
        <v>44</v>
      </c>
      <c r="B38" s="3" t="s">
        <v>45</v>
      </c>
      <c r="C38" s="2" t="s">
        <v>46</v>
      </c>
      <c r="D38" s="12"/>
      <c r="E38" s="12"/>
      <c r="F38" s="12"/>
    </row>
    <row r="39" spans="1:6" s="13" customFormat="1" ht="47.25">
      <c r="A39" s="2" t="s">
        <v>47</v>
      </c>
      <c r="B39" s="3" t="s">
        <v>48</v>
      </c>
      <c r="C39" s="2" t="s">
        <v>76</v>
      </c>
      <c r="D39" s="12"/>
      <c r="E39" s="12"/>
      <c r="F39" s="12"/>
    </row>
    <row r="40" spans="1:6" s="13" customFormat="1" ht="59.25" customHeight="1">
      <c r="A40" s="4" t="s">
        <v>49</v>
      </c>
      <c r="B40" s="5" t="s">
        <v>50</v>
      </c>
      <c r="C40" s="4"/>
      <c r="D40" s="14"/>
      <c r="E40" s="14"/>
      <c r="F40" s="14"/>
    </row>
    <row r="41" spans="1:6" s="13" customFormat="1" ht="27" customHeight="1">
      <c r="A41" s="4"/>
      <c r="B41" s="20" t="s">
        <v>39</v>
      </c>
      <c r="C41" s="4"/>
      <c r="D41" s="14"/>
      <c r="E41" s="14"/>
      <c r="F41" s="14"/>
    </row>
    <row r="42" spans="1:6" s="13" customFormat="1" ht="58.5" customHeight="1">
      <c r="A42" s="4"/>
      <c r="B42" s="5" t="s">
        <v>51</v>
      </c>
      <c r="C42" s="4" t="s">
        <v>6</v>
      </c>
      <c r="D42" s="14"/>
      <c r="E42" s="14"/>
      <c r="F42" s="14"/>
    </row>
    <row r="43" spans="1:6" s="13" customFormat="1" ht="68.25" customHeight="1">
      <c r="A43" s="23"/>
      <c r="B43" s="24" t="s">
        <v>52</v>
      </c>
      <c r="C43" s="23" t="s">
        <v>6</v>
      </c>
      <c r="D43" s="25"/>
      <c r="E43" s="25"/>
      <c r="F43" s="25"/>
    </row>
    <row r="44" s="22" customFormat="1" ht="19.5" customHeight="1">
      <c r="A44" s="21" t="s">
        <v>77</v>
      </c>
    </row>
    <row r="45" s="22" customFormat="1" ht="15.75">
      <c r="A45" s="21" t="s">
        <v>78</v>
      </c>
    </row>
    <row r="46" s="22" customFormat="1" ht="15.75">
      <c r="A46" s="21" t="s">
        <v>79</v>
      </c>
    </row>
    <row r="47" s="22" customFormat="1" ht="15.75">
      <c r="A47" s="21" t="s">
        <v>80</v>
      </c>
    </row>
  </sheetData>
  <sheetProtection/>
  <mergeCells count="1">
    <mergeCell ref="A4:F4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tabSelected="1" view="pageBreakPreview" zoomScaleSheetLayoutView="100" zoomScalePageLayoutView="0" workbookViewId="0" topLeftCell="A4">
      <selection activeCell="E39" sqref="E39"/>
    </sheetView>
  </sheetViews>
  <sheetFormatPr defaultColWidth="9.00390625" defaultRowHeight="12.75"/>
  <cols>
    <col min="1" max="1" width="6.625" style="26" customWidth="1"/>
    <col min="2" max="2" width="31.00390625" style="26" customWidth="1"/>
    <col min="3" max="3" width="12.25390625" style="26" customWidth="1"/>
    <col min="4" max="5" width="27.625" style="26" customWidth="1"/>
    <col min="6" max="6" width="24.125" style="26" customWidth="1"/>
    <col min="7" max="7" width="9.125" style="26" customWidth="1"/>
    <col min="8" max="8" width="14.00390625" style="26" customWidth="1"/>
    <col min="9" max="16384" width="9.125" style="26" customWidth="1"/>
  </cols>
  <sheetData>
    <row r="1" ht="54" customHeight="1">
      <c r="F1" s="27" t="s">
        <v>57</v>
      </c>
    </row>
    <row r="2" ht="15.75"/>
    <row r="3" ht="15.75"/>
    <row r="4" spans="1:6" ht="31.5" customHeight="1">
      <c r="A4" s="61" t="s">
        <v>81</v>
      </c>
      <c r="B4" s="62"/>
      <c r="C4" s="62"/>
      <c r="D4" s="62"/>
      <c r="E4" s="62"/>
      <c r="F4" s="62"/>
    </row>
    <row r="5" ht="15.75"/>
    <row r="6" ht="15.75"/>
    <row r="7" spans="1:6" s="31" customFormat="1" ht="63">
      <c r="A7" s="28" t="s">
        <v>53</v>
      </c>
      <c r="B7" s="29" t="s">
        <v>0</v>
      </c>
      <c r="C7" s="29" t="s">
        <v>1</v>
      </c>
      <c r="D7" s="29" t="s">
        <v>56</v>
      </c>
      <c r="E7" s="29" t="s">
        <v>89</v>
      </c>
      <c r="F7" s="30" t="s">
        <v>90</v>
      </c>
    </row>
    <row r="8" spans="1:6" s="35" customFormat="1" ht="42" customHeight="1">
      <c r="A8" s="32" t="s">
        <v>2</v>
      </c>
      <c r="B8" s="33" t="s">
        <v>3</v>
      </c>
      <c r="C8" s="32"/>
      <c r="D8" s="34"/>
      <c r="E8" s="34"/>
      <c r="F8" s="34"/>
    </row>
    <row r="9" spans="1:6" s="35" customFormat="1" ht="28.5" customHeight="1">
      <c r="A9" s="32" t="s">
        <v>4</v>
      </c>
      <c r="B9" s="33" t="s">
        <v>5</v>
      </c>
      <c r="C9" s="32" t="s">
        <v>6</v>
      </c>
      <c r="D9" s="36">
        <f>'[1]Тариф 2019'!$G$128</f>
        <v>132891.96710892</v>
      </c>
      <c r="E9" s="36">
        <f>'[1]Тариф 2019'!$K$128</f>
        <v>115574.13442562912</v>
      </c>
      <c r="F9" s="36">
        <f>'[1]Тариф 2019'!$O$128</f>
        <v>143364.28561616046</v>
      </c>
    </row>
    <row r="10" spans="1:6" s="35" customFormat="1" ht="28.5" customHeight="1">
      <c r="A10" s="32" t="s">
        <v>7</v>
      </c>
      <c r="B10" s="33" t="s">
        <v>8</v>
      </c>
      <c r="C10" s="32" t="s">
        <v>6</v>
      </c>
      <c r="D10" s="36">
        <f>'[1]Тариф 2019'!$G$126</f>
        <v>7402.55934</v>
      </c>
      <c r="E10" s="36">
        <f>'[1]Тариф 2019'!$K$126</f>
        <v>2786.820669370815</v>
      </c>
      <c r="F10" s="36">
        <f>'[1]Тариф 2019'!$O$126</f>
        <v>4674.592205777501</v>
      </c>
    </row>
    <row r="11" spans="1:6" s="35" customFormat="1" ht="59.25" customHeight="1">
      <c r="A11" s="32" t="s">
        <v>9</v>
      </c>
      <c r="B11" s="33" t="s">
        <v>10</v>
      </c>
      <c r="C11" s="32" t="s">
        <v>6</v>
      </c>
      <c r="D11" s="34"/>
      <c r="E11" s="34"/>
      <c r="F11" s="34"/>
    </row>
    <row r="12" spans="1:6" s="35" customFormat="1" ht="27.75" customHeight="1">
      <c r="A12" s="32" t="s">
        <v>11</v>
      </c>
      <c r="B12" s="33" t="s">
        <v>12</v>
      </c>
      <c r="C12" s="32" t="s">
        <v>6</v>
      </c>
      <c r="D12" s="36">
        <f>'[3]П№19 (прибыль)'!$G$16</f>
        <v>3945.9030000000002</v>
      </c>
      <c r="E12" s="36">
        <f>'[3]П№19 (прибыль)'!$H$16</f>
        <v>2720.120669370815</v>
      </c>
      <c r="F12" s="36">
        <f>'[3]П№19 (прибыль)'!$I$16</f>
        <v>2818.9413700000005</v>
      </c>
    </row>
    <row r="13" spans="1:6" s="35" customFormat="1" ht="41.25" customHeight="1">
      <c r="A13" s="32" t="s">
        <v>13</v>
      </c>
      <c r="B13" s="33" t="s">
        <v>14</v>
      </c>
      <c r="C13" s="32" t="s">
        <v>83</v>
      </c>
      <c r="D13" s="53">
        <f>D12/D9</f>
        <v>0.029692562205553674</v>
      </c>
      <c r="E13" s="53">
        <f>E12/E9</f>
        <v>0.023535721750277846</v>
      </c>
      <c r="F13" s="53">
        <f>F12/F9</f>
        <v>0.01966278671068299</v>
      </c>
    </row>
    <row r="14" spans="1:6" s="35" customFormat="1" ht="94.5">
      <c r="A14" s="32" t="s">
        <v>15</v>
      </c>
      <c r="B14" s="33" t="s">
        <v>67</v>
      </c>
      <c r="C14" s="32" t="s">
        <v>16</v>
      </c>
      <c r="D14" s="53">
        <f>D10/D9</f>
        <v>0.055703587666309166</v>
      </c>
      <c r="E14" s="53">
        <f>E10/E9</f>
        <v>0.024112840500346625</v>
      </c>
      <c r="F14" s="53">
        <f>F10/F9</f>
        <v>0.032606392768510864</v>
      </c>
    </row>
    <row r="15" spans="1:6" s="35" customFormat="1" ht="58.5" customHeight="1">
      <c r="A15" s="32" t="s">
        <v>17</v>
      </c>
      <c r="B15" s="33" t="s">
        <v>66</v>
      </c>
      <c r="C15" s="32"/>
      <c r="D15" s="34"/>
      <c r="E15" s="34"/>
      <c r="F15" s="34"/>
    </row>
    <row r="16" spans="1:6" s="35" customFormat="1" ht="60.75" customHeight="1">
      <c r="A16" s="32" t="s">
        <v>18</v>
      </c>
      <c r="B16" s="33" t="s">
        <v>58</v>
      </c>
      <c r="C16" s="32" t="s">
        <v>19</v>
      </c>
      <c r="D16" s="34"/>
      <c r="E16" s="34"/>
      <c r="F16" s="34"/>
    </row>
    <row r="17" spans="1:6" s="35" customFormat="1" ht="39.75" customHeight="1">
      <c r="A17" s="32" t="s">
        <v>20</v>
      </c>
      <c r="B17" s="33" t="s">
        <v>59</v>
      </c>
      <c r="C17" s="32" t="s">
        <v>21</v>
      </c>
      <c r="D17" s="34"/>
      <c r="E17" s="34"/>
      <c r="F17" s="34"/>
    </row>
    <row r="18" spans="1:6" s="40" customFormat="1" ht="24.75" customHeight="1">
      <c r="A18" s="37" t="s">
        <v>22</v>
      </c>
      <c r="B18" s="38" t="s">
        <v>60</v>
      </c>
      <c r="C18" s="37" t="s">
        <v>19</v>
      </c>
      <c r="D18" s="39"/>
      <c r="E18" s="34"/>
      <c r="F18" s="34"/>
    </row>
    <row r="19" spans="1:6" s="35" customFormat="1" ht="60" customHeight="1">
      <c r="A19" s="32" t="s">
        <v>61</v>
      </c>
      <c r="B19" s="33" t="s">
        <v>63</v>
      </c>
      <c r="C19" s="32" t="s">
        <v>62</v>
      </c>
      <c r="D19" s="36">
        <f>'[2]стр.1_5'!D12*1000</f>
        <v>4663.379</v>
      </c>
      <c r="E19" s="36">
        <f>'[2]стр.1_5'!E12*1000</f>
        <v>4111.59</v>
      </c>
      <c r="F19" s="36">
        <f>'[2]стр.1_5'!F12*1000</f>
        <v>4252.271000000001</v>
      </c>
    </row>
    <row r="20" spans="1:6" s="35" customFormat="1" ht="76.5" customHeight="1">
      <c r="A20" s="32" t="s">
        <v>24</v>
      </c>
      <c r="B20" s="33" t="s">
        <v>64</v>
      </c>
      <c r="C20" s="32" t="s">
        <v>23</v>
      </c>
      <c r="D20" s="36">
        <f>'[1]Тариф 2019'!$G$21</f>
        <v>1931.653</v>
      </c>
      <c r="E20" s="36">
        <f>'[1]Тариф 2019'!K21</f>
        <v>1853.31</v>
      </c>
      <c r="F20" s="36">
        <f>'[1]Тариф 2019'!$O$21</f>
        <v>1880.301</v>
      </c>
    </row>
    <row r="21" spans="1:6" s="35" customFormat="1" ht="93" customHeight="1">
      <c r="A21" s="32" t="s">
        <v>25</v>
      </c>
      <c r="B21" s="33" t="s">
        <v>65</v>
      </c>
      <c r="C21" s="32" t="s">
        <v>16</v>
      </c>
      <c r="D21" s="54" t="s">
        <v>91</v>
      </c>
      <c r="E21" s="54" t="s">
        <v>88</v>
      </c>
      <c r="F21" s="34"/>
    </row>
    <row r="22" spans="1:6" s="35" customFormat="1" ht="73.5" customHeight="1">
      <c r="A22" s="32" t="s">
        <v>26</v>
      </c>
      <c r="B22" s="33" t="s">
        <v>68</v>
      </c>
      <c r="C22" s="32"/>
      <c r="D22" s="34"/>
      <c r="E22" s="32"/>
      <c r="F22" s="34"/>
    </row>
    <row r="23" spans="1:6" s="35" customFormat="1" ht="76.5" customHeight="1">
      <c r="A23" s="32" t="s">
        <v>27</v>
      </c>
      <c r="B23" s="33" t="s">
        <v>69</v>
      </c>
      <c r="C23" s="32" t="s">
        <v>21</v>
      </c>
      <c r="D23" s="34"/>
      <c r="E23" s="34"/>
      <c r="F23" s="34"/>
    </row>
    <row r="24" spans="1:6" s="35" customFormat="1" ht="72" customHeight="1">
      <c r="A24" s="32" t="s">
        <v>28</v>
      </c>
      <c r="B24" s="33" t="s">
        <v>29</v>
      </c>
      <c r="C24" s="31" t="str">
        <f>C25</f>
        <v>тыс. рублей</v>
      </c>
      <c r="D24" s="36">
        <f>D9</f>
        <v>132891.96710892</v>
      </c>
      <c r="E24" s="36">
        <f>E9</f>
        <v>115574.13442562912</v>
      </c>
      <c r="F24" s="36">
        <f>F9</f>
        <v>143364.28561616046</v>
      </c>
    </row>
    <row r="25" spans="1:6" s="35" customFormat="1" ht="90" customHeight="1">
      <c r="A25" s="32" t="s">
        <v>30</v>
      </c>
      <c r="B25" s="33" t="s">
        <v>71</v>
      </c>
      <c r="C25" s="32" t="s">
        <v>6</v>
      </c>
      <c r="D25" s="41"/>
      <c r="E25" s="36"/>
      <c r="F25" s="36"/>
    </row>
    <row r="26" spans="1:6" s="35" customFormat="1" ht="27" customHeight="1">
      <c r="A26" s="32"/>
      <c r="B26" s="33" t="s">
        <v>70</v>
      </c>
      <c r="C26" s="32"/>
      <c r="D26" s="34"/>
      <c r="E26" s="34"/>
      <c r="F26" s="34"/>
    </row>
    <row r="27" spans="1:6" s="35" customFormat="1" ht="27" customHeight="1">
      <c r="A27" s="32"/>
      <c r="B27" s="33" t="s">
        <v>31</v>
      </c>
      <c r="C27" s="32"/>
      <c r="D27" s="41"/>
      <c r="E27" s="36"/>
      <c r="F27" s="36"/>
    </row>
    <row r="28" spans="1:6" s="35" customFormat="1" ht="27" customHeight="1">
      <c r="A28" s="32"/>
      <c r="B28" s="33" t="s">
        <v>32</v>
      </c>
      <c r="C28" s="32"/>
      <c r="D28" s="41"/>
      <c r="E28" s="36"/>
      <c r="F28" s="36"/>
    </row>
    <row r="29" spans="1:6" s="35" customFormat="1" ht="27" customHeight="1">
      <c r="A29" s="32"/>
      <c r="B29" s="33" t="s">
        <v>33</v>
      </c>
      <c r="C29" s="32"/>
      <c r="D29" s="41"/>
      <c r="E29" s="36"/>
      <c r="F29" s="36"/>
    </row>
    <row r="30" spans="1:6" s="35" customFormat="1" ht="85.5" customHeight="1">
      <c r="A30" s="32" t="s">
        <v>34</v>
      </c>
      <c r="B30" s="33" t="s">
        <v>72</v>
      </c>
      <c r="C30" s="32" t="s">
        <v>6</v>
      </c>
      <c r="D30" s="41"/>
      <c r="E30" s="36"/>
      <c r="F30" s="36"/>
    </row>
    <row r="31" spans="1:6" s="35" customFormat="1" ht="60.75" customHeight="1">
      <c r="A31" s="32" t="s">
        <v>35</v>
      </c>
      <c r="B31" s="33" t="s">
        <v>73</v>
      </c>
      <c r="C31" s="32" t="s">
        <v>6</v>
      </c>
      <c r="D31" s="34"/>
      <c r="E31" s="34"/>
      <c r="F31" s="34"/>
    </row>
    <row r="32" spans="1:6" s="35" customFormat="1" ht="43.5" customHeight="1">
      <c r="A32" s="32" t="s">
        <v>36</v>
      </c>
      <c r="B32" s="33" t="s">
        <v>82</v>
      </c>
      <c r="C32" s="32" t="s">
        <v>6</v>
      </c>
      <c r="D32" s="34"/>
      <c r="E32" s="42"/>
      <c r="F32" s="42"/>
    </row>
    <row r="33" spans="1:6" s="35" customFormat="1" ht="70.5" customHeight="1">
      <c r="A33" s="32" t="s">
        <v>37</v>
      </c>
      <c r="B33" s="33" t="s">
        <v>38</v>
      </c>
      <c r="C33" s="32"/>
      <c r="D33" s="34"/>
      <c r="E33" s="64"/>
      <c r="F33" s="64"/>
    </row>
    <row r="34" spans="1:6" s="35" customFormat="1" ht="27" customHeight="1">
      <c r="A34" s="32"/>
      <c r="B34" s="43" t="s">
        <v>39</v>
      </c>
      <c r="C34" s="32"/>
      <c r="D34" s="34"/>
      <c r="E34" s="34"/>
      <c r="F34" s="34"/>
    </row>
    <row r="35" spans="1:6" s="35" customFormat="1" ht="30.75" customHeight="1">
      <c r="A35" s="32"/>
      <c r="B35" s="33" t="s">
        <v>74</v>
      </c>
      <c r="C35" s="32" t="s">
        <v>40</v>
      </c>
      <c r="D35" s="34"/>
      <c r="E35" s="36"/>
      <c r="F35" s="36"/>
    </row>
    <row r="36" spans="1:6" s="35" customFormat="1" ht="47.25">
      <c r="A36" s="32"/>
      <c r="B36" s="33" t="s">
        <v>75</v>
      </c>
      <c r="C36" s="32" t="s">
        <v>41</v>
      </c>
      <c r="D36" s="34"/>
      <c r="E36" s="44"/>
      <c r="F36" s="44"/>
    </row>
    <row r="37" spans="1:8" s="35" customFormat="1" ht="72.75" customHeight="1">
      <c r="A37" s="32" t="s">
        <v>42</v>
      </c>
      <c r="B37" s="33" t="s">
        <v>43</v>
      </c>
      <c r="C37" s="32"/>
      <c r="D37" s="36">
        <f>'[2]стр.1_5'!D26</f>
        <v>30.39558201158533</v>
      </c>
      <c r="E37" s="36">
        <f>'[2]стр.1_5'!E26</f>
        <v>28.711980936681375</v>
      </c>
      <c r="F37" s="36">
        <f>'[2]стр.1_5'!F26</f>
        <v>30.747292330259725</v>
      </c>
      <c r="H37" s="57"/>
    </row>
    <row r="38" spans="1:8" s="35" customFormat="1" ht="41.25" customHeight="1">
      <c r="A38" s="32" t="s">
        <v>44</v>
      </c>
      <c r="B38" s="33" t="s">
        <v>45</v>
      </c>
      <c r="C38" s="32" t="s">
        <v>46</v>
      </c>
      <c r="D38" s="36">
        <f>'[2]стр.1_5'!D27</f>
        <v>36.1</v>
      </c>
      <c r="E38" s="36">
        <f>'[2]стр.1_5'!E27</f>
        <v>38</v>
      </c>
      <c r="F38" s="36">
        <f>'[2]стр.1_5'!F27</f>
        <v>39</v>
      </c>
      <c r="H38" s="58"/>
    </row>
    <row r="39" spans="1:8" s="35" customFormat="1" ht="47.25">
      <c r="A39" s="32" t="s">
        <v>47</v>
      </c>
      <c r="B39" s="33" t="s">
        <v>48</v>
      </c>
      <c r="C39" s="32" t="s">
        <v>76</v>
      </c>
      <c r="D39" s="55">
        <f>D37/D38/12*1000</f>
        <v>70.16524010061248</v>
      </c>
      <c r="E39" s="55">
        <f>E37/E38/12*1000</f>
        <v>62.964870475178444</v>
      </c>
      <c r="F39" s="55">
        <f>F37/F38/12*1000</f>
        <v>65.69934258602505</v>
      </c>
      <c r="H39" s="56"/>
    </row>
    <row r="40" spans="1:6" s="35" customFormat="1" ht="59.25" customHeight="1">
      <c r="A40" s="45" t="s">
        <v>49</v>
      </c>
      <c r="B40" s="46" t="s">
        <v>50</v>
      </c>
      <c r="C40" s="45"/>
      <c r="D40" s="47"/>
      <c r="E40" s="63"/>
      <c r="F40" s="63"/>
    </row>
    <row r="41" spans="1:6" s="35" customFormat="1" ht="27" customHeight="1">
      <c r="A41" s="45"/>
      <c r="B41" s="48" t="s">
        <v>39</v>
      </c>
      <c r="C41" s="45"/>
      <c r="D41" s="47"/>
      <c r="E41" s="47"/>
      <c r="F41" s="47"/>
    </row>
    <row r="42" spans="1:6" s="35" customFormat="1" ht="58.5" customHeight="1">
      <c r="A42" s="45"/>
      <c r="B42" s="46" t="s">
        <v>51</v>
      </c>
      <c r="C42" s="45" t="s">
        <v>6</v>
      </c>
      <c r="D42" s="47"/>
      <c r="E42" s="47"/>
      <c r="F42" s="47"/>
    </row>
    <row r="43" spans="1:6" s="35" customFormat="1" ht="68.25" customHeight="1">
      <c r="A43" s="49"/>
      <c r="B43" s="50" t="s">
        <v>52</v>
      </c>
      <c r="C43" s="49" t="s">
        <v>6</v>
      </c>
      <c r="D43" s="51"/>
      <c r="E43" s="51"/>
      <c r="F43" s="51"/>
    </row>
    <row r="44" s="52" customFormat="1" ht="19.5" customHeight="1">
      <c r="A44" s="52" t="s">
        <v>84</v>
      </c>
    </row>
    <row r="45" s="52" customFormat="1" ht="15.75">
      <c r="A45" s="52" t="s">
        <v>85</v>
      </c>
    </row>
    <row r="46" s="52" customFormat="1" ht="15.75">
      <c r="A46" s="52" t="s">
        <v>86</v>
      </c>
    </row>
    <row r="47" s="52" customFormat="1" ht="15.75">
      <c r="A47" s="52" t="s">
        <v>87</v>
      </c>
    </row>
  </sheetData>
  <sheetProtection/>
  <mergeCells count="3">
    <mergeCell ref="A4:F4"/>
    <mergeCell ref="E40:F40"/>
    <mergeCell ref="E33:F33"/>
  </mergeCells>
  <printOptions/>
  <pageMargins left="0.7874015748031497" right="0.7086614173228347" top="0.7874015748031497" bottom="0.3937007874015748" header="0.1968503937007874" footer="0.1968503937007874"/>
  <pageSetup fitToHeight="2" fitToWidth="1" horizontalDpi="600" verticalDpi="600" orientation="portrait" paperSize="9" scale="66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2018-04-16T11:58:22Z</cp:lastPrinted>
  <dcterms:created xsi:type="dcterms:W3CDTF">2014-08-15T10:06:32Z</dcterms:created>
  <dcterms:modified xsi:type="dcterms:W3CDTF">2018-04-17T10:30:55Z</dcterms:modified>
  <cp:category/>
  <cp:version/>
  <cp:contentType/>
  <cp:contentStatus/>
</cp:coreProperties>
</file>